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215" windowHeight="2760"/>
  </bookViews>
  <sheets>
    <sheet name="Sheet2" sheetId="11" r:id="rId1"/>
  </sheets>
  <definedNames>
    <definedName name="_xlnm.Print_Area" localSheetId="0">Sheet2!$A$1:$J$45</definedName>
  </definedNames>
  <calcPr calcId="114210"/>
</workbook>
</file>

<file path=xl/calcChain.xml><?xml version="1.0" encoding="utf-8"?>
<calcChain xmlns="http://schemas.openxmlformats.org/spreadsheetml/2006/main">
  <c r="I13" i="11"/>
  <c r="E10"/>
  <c r="E9"/>
  <c r="D34"/>
  <c r="E11"/>
  <c r="I42"/>
  <c r="J42"/>
  <c r="H42"/>
  <c r="J41"/>
  <c r="C37"/>
  <c r="J37"/>
  <c r="E34"/>
  <c r="I22"/>
  <c r="H22"/>
  <c r="H34"/>
  <c r="E21"/>
  <c r="D19"/>
  <c r="C19"/>
  <c r="E18"/>
  <c r="E17"/>
  <c r="J16"/>
  <c r="D16"/>
  <c r="E16"/>
  <c r="C16"/>
  <c r="E15"/>
  <c r="J14"/>
  <c r="E14"/>
  <c r="J13"/>
  <c r="D13"/>
  <c r="C13"/>
  <c r="C26"/>
  <c r="J12"/>
  <c r="E12"/>
  <c r="J11"/>
  <c r="J9"/>
  <c r="I45"/>
  <c r="J22"/>
  <c r="D37"/>
  <c r="D26"/>
  <c r="E19"/>
  <c r="E13"/>
  <c r="C45"/>
  <c r="H45"/>
  <c r="I34"/>
  <c r="J34"/>
  <c r="J45"/>
  <c r="E37"/>
  <c r="D45"/>
  <c r="E45"/>
  <c r="E26"/>
  <c r="H47"/>
  <c r="J47"/>
</calcChain>
</file>

<file path=xl/sharedStrings.xml><?xml version="1.0" encoding="utf-8"?>
<sst xmlns="http://schemas.openxmlformats.org/spreadsheetml/2006/main" count="81" uniqueCount="75">
  <si>
    <t>账面余额</t>
  </si>
  <si>
    <t>附件一：</t>
  </si>
  <si>
    <t>企业名称：常熟市富日电子有限公司</t>
    <phoneticPr fontId="2" type="noConversion"/>
  </si>
  <si>
    <t>货币单位：人民币元</t>
  </si>
  <si>
    <r>
      <t>资</t>
    </r>
    <r>
      <rPr>
        <sz val="9"/>
        <rFont val="Times New Roman"/>
        <family val="1"/>
      </rPr>
      <t xml:space="preserve">     </t>
    </r>
    <r>
      <rPr>
        <sz val="9"/>
        <rFont val="宋体"/>
        <charset val="134"/>
      </rPr>
      <t>产</t>
    </r>
  </si>
  <si>
    <t>行次</t>
  </si>
  <si>
    <t>审计调整</t>
  </si>
  <si>
    <t>调整后余额</t>
  </si>
  <si>
    <t>负债及所有者权益</t>
  </si>
  <si>
    <t>流动资产：</t>
  </si>
  <si>
    <t>流动负债：</t>
  </si>
  <si>
    <r>
      <t xml:space="preserve">    </t>
    </r>
    <r>
      <rPr>
        <sz val="9"/>
        <rFont val="宋体"/>
        <charset val="134"/>
      </rPr>
      <t>货币资金</t>
    </r>
  </si>
  <si>
    <r>
      <t xml:space="preserve">    </t>
    </r>
    <r>
      <rPr>
        <sz val="9"/>
        <rFont val="宋体"/>
        <charset val="134"/>
      </rPr>
      <t>短期借款</t>
    </r>
  </si>
  <si>
    <r>
      <t xml:space="preserve">    </t>
    </r>
    <r>
      <rPr>
        <sz val="9"/>
        <rFont val="宋体"/>
        <charset val="134"/>
      </rPr>
      <t>应收票据</t>
    </r>
    <phoneticPr fontId="2" type="noConversion"/>
  </si>
  <si>
    <r>
      <t xml:space="preserve">    </t>
    </r>
    <r>
      <rPr>
        <sz val="9"/>
        <rFont val="宋体"/>
        <charset val="134"/>
      </rPr>
      <t>应付票据</t>
    </r>
  </si>
  <si>
    <r>
      <t xml:space="preserve">    </t>
    </r>
    <r>
      <rPr>
        <sz val="9"/>
        <rFont val="宋体"/>
        <charset val="134"/>
      </rPr>
      <t>应收帐款</t>
    </r>
  </si>
  <si>
    <r>
      <t xml:space="preserve">    </t>
    </r>
    <r>
      <rPr>
        <sz val="9"/>
        <rFont val="宋体"/>
        <charset val="134"/>
      </rPr>
      <t>应付帐款</t>
    </r>
  </si>
  <si>
    <r>
      <t xml:space="preserve">        </t>
    </r>
    <r>
      <rPr>
        <sz val="9"/>
        <rFont val="宋体"/>
        <charset val="134"/>
      </rPr>
      <t>减：坏帐准备</t>
    </r>
  </si>
  <si>
    <r>
      <t xml:space="preserve">    </t>
    </r>
    <r>
      <rPr>
        <sz val="9"/>
        <rFont val="宋体"/>
        <charset val="134"/>
      </rPr>
      <t>预收帐款</t>
    </r>
  </si>
  <si>
    <r>
      <t xml:space="preserve">    </t>
    </r>
    <r>
      <rPr>
        <sz val="9"/>
        <rFont val="宋体"/>
        <charset val="134"/>
      </rPr>
      <t>应收帐款净额</t>
    </r>
  </si>
  <si>
    <r>
      <t xml:space="preserve">    </t>
    </r>
    <r>
      <rPr>
        <sz val="9"/>
        <rFont val="宋体"/>
        <charset val="134"/>
      </rPr>
      <t>其他应付款</t>
    </r>
  </si>
  <si>
    <r>
      <t xml:space="preserve">    </t>
    </r>
    <r>
      <rPr>
        <sz val="9"/>
        <rFont val="宋体"/>
        <charset val="134"/>
      </rPr>
      <t>预付帐款</t>
    </r>
  </si>
  <si>
    <r>
      <t xml:space="preserve">    </t>
    </r>
    <r>
      <rPr>
        <sz val="9"/>
        <rFont val="宋体"/>
        <charset val="134"/>
      </rPr>
      <t>应付工资</t>
    </r>
  </si>
  <si>
    <r>
      <t xml:space="preserve">    </t>
    </r>
    <r>
      <rPr>
        <sz val="9"/>
        <rFont val="宋体"/>
        <charset val="134"/>
      </rPr>
      <t>应付福利费</t>
    </r>
  </si>
  <si>
    <r>
      <t xml:space="preserve">    </t>
    </r>
    <r>
      <rPr>
        <sz val="9"/>
        <rFont val="宋体"/>
        <charset val="134"/>
      </rPr>
      <t>预付帐款净额</t>
    </r>
  </si>
  <si>
    <r>
      <t xml:space="preserve">    </t>
    </r>
    <r>
      <rPr>
        <sz val="9"/>
        <rFont val="宋体"/>
        <charset val="134"/>
      </rPr>
      <t>应交税金</t>
    </r>
  </si>
  <si>
    <r>
      <t xml:space="preserve">    </t>
    </r>
    <r>
      <rPr>
        <sz val="9"/>
        <rFont val="宋体"/>
        <charset val="134"/>
      </rPr>
      <t>其他应收款</t>
    </r>
  </si>
  <si>
    <r>
      <t xml:space="preserve">    </t>
    </r>
    <r>
      <rPr>
        <sz val="9"/>
        <rFont val="宋体"/>
        <charset val="134"/>
      </rPr>
      <t>应付股利</t>
    </r>
  </si>
  <si>
    <r>
      <t xml:space="preserve">    </t>
    </r>
    <r>
      <rPr>
        <sz val="9"/>
        <rFont val="宋体"/>
        <charset val="134"/>
      </rPr>
      <t>其他应交款</t>
    </r>
  </si>
  <si>
    <r>
      <t xml:space="preserve">    </t>
    </r>
    <r>
      <rPr>
        <sz val="9"/>
        <rFont val="宋体"/>
        <charset val="134"/>
      </rPr>
      <t>其他应收款净额</t>
    </r>
  </si>
  <si>
    <r>
      <t xml:space="preserve">    </t>
    </r>
    <r>
      <rPr>
        <sz val="9"/>
        <rFont val="宋体"/>
        <charset val="134"/>
      </rPr>
      <t>预提费用</t>
    </r>
  </si>
  <si>
    <r>
      <t xml:space="preserve">    </t>
    </r>
    <r>
      <rPr>
        <sz val="9"/>
        <rFont val="宋体"/>
        <charset val="134"/>
      </rPr>
      <t>应收补贴款</t>
    </r>
  </si>
  <si>
    <r>
      <t xml:space="preserve">    </t>
    </r>
    <r>
      <rPr>
        <sz val="9"/>
        <rFont val="宋体"/>
        <charset val="134"/>
      </rPr>
      <t>一年内到期的长期负债</t>
    </r>
  </si>
  <si>
    <r>
      <t xml:space="preserve">    </t>
    </r>
    <r>
      <rPr>
        <sz val="9"/>
        <rFont val="宋体"/>
        <charset val="134"/>
      </rPr>
      <t>存货</t>
    </r>
  </si>
  <si>
    <r>
      <t xml:space="preserve">    </t>
    </r>
    <r>
      <rPr>
        <sz val="9"/>
        <rFont val="宋体"/>
        <charset val="134"/>
      </rPr>
      <t>其他流动负债</t>
    </r>
  </si>
  <si>
    <r>
      <t xml:space="preserve">    </t>
    </r>
    <r>
      <rPr>
        <sz val="9"/>
        <rFont val="宋体"/>
        <charset val="134"/>
      </rPr>
      <t>待摊费用</t>
    </r>
  </si>
  <si>
    <t>流动负债合计</t>
  </si>
  <si>
    <r>
      <t xml:space="preserve">    </t>
    </r>
    <r>
      <rPr>
        <sz val="9"/>
        <rFont val="宋体"/>
        <charset val="134"/>
      </rPr>
      <t>待处理流动资产净损失</t>
    </r>
  </si>
  <si>
    <r>
      <t xml:space="preserve">    </t>
    </r>
    <r>
      <rPr>
        <sz val="9"/>
        <rFont val="宋体"/>
        <charset val="134"/>
      </rPr>
      <t>一年内到期的长期债券损益</t>
    </r>
  </si>
  <si>
    <r>
      <t xml:space="preserve">    </t>
    </r>
    <r>
      <rPr>
        <sz val="9"/>
        <rFont val="宋体"/>
        <charset val="134"/>
      </rPr>
      <t>其他流动资产</t>
    </r>
  </si>
  <si>
    <t>长期负债：</t>
  </si>
  <si>
    <t>流动资产合计</t>
  </si>
  <si>
    <r>
      <t xml:space="preserve">    </t>
    </r>
    <r>
      <rPr>
        <sz val="9"/>
        <rFont val="宋体"/>
        <charset val="134"/>
      </rPr>
      <t>长期借款</t>
    </r>
  </si>
  <si>
    <t>长期投资：</t>
  </si>
  <si>
    <r>
      <t xml:space="preserve">    </t>
    </r>
    <r>
      <rPr>
        <sz val="9"/>
        <rFont val="宋体"/>
        <charset val="134"/>
      </rPr>
      <t>应付债券</t>
    </r>
  </si>
  <si>
    <r>
      <t xml:space="preserve">    </t>
    </r>
    <r>
      <rPr>
        <sz val="9"/>
        <rFont val="宋体"/>
        <charset val="134"/>
      </rPr>
      <t>长期股权投资</t>
    </r>
  </si>
  <si>
    <r>
      <t xml:space="preserve">    </t>
    </r>
    <r>
      <rPr>
        <sz val="9"/>
        <rFont val="宋体"/>
        <charset val="134"/>
      </rPr>
      <t>长期应付款</t>
    </r>
  </si>
  <si>
    <r>
      <t xml:space="preserve">    </t>
    </r>
    <r>
      <rPr>
        <sz val="9"/>
        <rFont val="宋体"/>
        <charset val="134"/>
      </rPr>
      <t>长期债权投资</t>
    </r>
  </si>
  <si>
    <r>
      <t xml:space="preserve">    </t>
    </r>
    <r>
      <rPr>
        <sz val="9"/>
        <rFont val="宋体"/>
        <charset val="134"/>
      </rPr>
      <t>住房周转金</t>
    </r>
  </si>
  <si>
    <r>
      <t xml:space="preserve">    </t>
    </r>
    <r>
      <rPr>
        <sz val="9"/>
        <rFont val="宋体"/>
        <charset val="134"/>
      </rPr>
      <t>长期投资合计</t>
    </r>
  </si>
  <si>
    <r>
      <t xml:space="preserve">    </t>
    </r>
    <r>
      <rPr>
        <sz val="9"/>
        <rFont val="宋体"/>
        <charset val="134"/>
      </rPr>
      <t>其他长期负债</t>
    </r>
  </si>
  <si>
    <r>
      <t xml:space="preserve">        </t>
    </r>
    <r>
      <rPr>
        <sz val="9"/>
        <rFont val="宋体"/>
        <charset val="134"/>
      </rPr>
      <t>减：长期投资减值准备</t>
    </r>
  </si>
  <si>
    <t>长期负债合计</t>
  </si>
  <si>
    <r>
      <t xml:space="preserve">    </t>
    </r>
    <r>
      <rPr>
        <sz val="9"/>
        <rFont val="宋体"/>
        <charset val="134"/>
      </rPr>
      <t>长期投资净额</t>
    </r>
  </si>
  <si>
    <t>递延税项：</t>
  </si>
  <si>
    <t>固定资产：</t>
  </si>
  <si>
    <r>
      <t xml:space="preserve">    </t>
    </r>
    <r>
      <rPr>
        <sz val="9"/>
        <rFont val="宋体"/>
        <charset val="134"/>
      </rPr>
      <t>递延税款贷项</t>
    </r>
  </si>
  <si>
    <t>负债合计</t>
  </si>
  <si>
    <t>所有者权益：</t>
  </si>
  <si>
    <r>
      <t xml:space="preserve">    </t>
    </r>
    <r>
      <rPr>
        <sz val="9"/>
        <rFont val="宋体"/>
        <charset val="134"/>
      </rPr>
      <t>固定资产净值</t>
    </r>
  </si>
  <si>
    <r>
      <t xml:space="preserve">    </t>
    </r>
    <r>
      <rPr>
        <sz val="9"/>
        <rFont val="宋体"/>
        <charset val="134"/>
      </rPr>
      <t>实收资本</t>
    </r>
  </si>
  <si>
    <r>
      <t xml:space="preserve">    </t>
    </r>
    <r>
      <rPr>
        <sz val="9"/>
        <rFont val="宋体"/>
        <charset val="134"/>
      </rPr>
      <t>固定资产清理</t>
    </r>
  </si>
  <si>
    <r>
      <t xml:space="preserve">    </t>
    </r>
    <r>
      <rPr>
        <sz val="9"/>
        <rFont val="宋体"/>
        <charset val="134"/>
      </rPr>
      <t>资本公积</t>
    </r>
  </si>
  <si>
    <r>
      <t xml:space="preserve">    </t>
    </r>
    <r>
      <rPr>
        <sz val="9"/>
        <rFont val="宋体"/>
        <charset val="134"/>
      </rPr>
      <t>在建工程</t>
    </r>
  </si>
  <si>
    <r>
      <t xml:space="preserve">    </t>
    </r>
    <r>
      <rPr>
        <sz val="9"/>
        <rFont val="宋体"/>
        <charset val="134"/>
      </rPr>
      <t>盈余公积</t>
    </r>
  </si>
  <si>
    <t>固定资产合计</t>
  </si>
  <si>
    <r>
      <t xml:space="preserve">        </t>
    </r>
    <r>
      <rPr>
        <sz val="9"/>
        <rFont val="宋体"/>
        <charset val="134"/>
      </rPr>
      <t>其中：公益金</t>
    </r>
  </si>
  <si>
    <t>无形资产：</t>
  </si>
  <si>
    <r>
      <t xml:space="preserve">    </t>
    </r>
    <r>
      <rPr>
        <sz val="9"/>
        <rFont val="宋体"/>
        <charset val="134"/>
      </rPr>
      <t>未分配利润</t>
    </r>
  </si>
  <si>
    <r>
      <t xml:space="preserve">    </t>
    </r>
    <r>
      <rPr>
        <sz val="9"/>
        <rFont val="宋体"/>
        <charset val="134"/>
      </rPr>
      <t>无形资产</t>
    </r>
  </si>
  <si>
    <t>所有者权益合计</t>
  </si>
  <si>
    <r>
      <t xml:space="preserve">    </t>
    </r>
    <r>
      <rPr>
        <sz val="9"/>
        <rFont val="宋体"/>
        <charset val="134"/>
      </rPr>
      <t>长期待摊费用</t>
    </r>
  </si>
  <si>
    <t>负债及所有者权益合计</t>
  </si>
  <si>
    <t>截止日期：2015年4月27日</t>
    <phoneticPr fontId="2" type="noConversion"/>
  </si>
  <si>
    <t>审计调整前后资产负债表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</si>
</sst>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0.00;[Red]0.00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9"/>
      <name val="Times New Roman"/>
      <family val="1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2" fillId="0" borderId="0" xfId="0" applyNumberFormat="1" applyFont="1" applyFill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0" xfId="0" applyFont="1" applyFill="1">
      <alignment vertical="center"/>
    </xf>
    <xf numFmtId="178" fontId="0" fillId="0" borderId="0" xfId="0" applyNumberForma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tabSelected="1" workbookViewId="0">
      <selection activeCell="I42" sqref="I42"/>
    </sheetView>
  </sheetViews>
  <sheetFormatPr defaultRowHeight="13.5"/>
  <cols>
    <col min="1" max="1" width="18.875" style="1" customWidth="1"/>
    <col min="2" max="2" width="9" style="1"/>
    <col min="3" max="5" width="15.625" style="1" customWidth="1"/>
    <col min="6" max="6" width="21.5" style="1" customWidth="1"/>
    <col min="7" max="7" width="9" style="1"/>
    <col min="8" max="8" width="15.625" style="1" customWidth="1"/>
    <col min="9" max="9" width="15.625" style="2" customWidth="1"/>
    <col min="10" max="10" width="15.625" style="1" customWidth="1"/>
    <col min="11" max="16384" width="9" style="1"/>
  </cols>
  <sheetData>
    <row r="1" spans="1:11">
      <c r="A1" s="6" t="s">
        <v>1</v>
      </c>
    </row>
    <row r="2" spans="1:11" ht="25.5">
      <c r="A2" s="26" t="s">
        <v>74</v>
      </c>
      <c r="B2" s="26"/>
      <c r="C2" s="26"/>
      <c r="D2" s="26"/>
      <c r="E2" s="26"/>
      <c r="F2" s="26"/>
      <c r="G2" s="26"/>
      <c r="H2" s="26"/>
      <c r="I2" s="26"/>
      <c r="J2" s="26"/>
      <c r="K2" s="7"/>
    </row>
    <row r="3" spans="1:11">
      <c r="A3" s="27"/>
      <c r="B3" s="27"/>
      <c r="C3" s="27"/>
      <c r="D3" s="27"/>
      <c r="E3" s="27"/>
      <c r="F3" s="27"/>
      <c r="G3" s="27"/>
      <c r="H3" s="27"/>
      <c r="I3" s="27"/>
      <c r="J3" s="27"/>
      <c r="K3" s="8"/>
    </row>
    <row r="4" spans="1:11">
      <c r="A4" s="9" t="s">
        <v>2</v>
      </c>
      <c r="B4" s="9"/>
      <c r="C4" s="9"/>
      <c r="D4" s="9"/>
      <c r="E4" s="10" t="s">
        <v>73</v>
      </c>
      <c r="F4" s="10"/>
      <c r="G4" s="9"/>
      <c r="H4" s="28" t="s">
        <v>3</v>
      </c>
      <c r="I4" s="28"/>
      <c r="J4" s="28"/>
    </row>
    <row r="5" spans="1:11">
      <c r="A5" s="9"/>
      <c r="B5" s="9"/>
      <c r="C5" s="9"/>
      <c r="D5" s="9"/>
      <c r="E5" s="9"/>
      <c r="F5" s="9"/>
      <c r="G5" s="9"/>
      <c r="H5" s="9"/>
      <c r="I5" s="3"/>
      <c r="J5" s="9"/>
    </row>
    <row r="6" spans="1:11" s="6" customFormat="1" ht="12">
      <c r="A6" s="24" t="s">
        <v>4</v>
      </c>
      <c r="B6" s="24" t="s">
        <v>5</v>
      </c>
      <c r="C6" s="24" t="s">
        <v>0</v>
      </c>
      <c r="D6" s="24" t="s">
        <v>6</v>
      </c>
      <c r="E6" s="24" t="s">
        <v>7</v>
      </c>
      <c r="F6" s="24" t="s">
        <v>8</v>
      </c>
      <c r="G6" s="24" t="s">
        <v>5</v>
      </c>
      <c r="H6" s="24" t="s">
        <v>0</v>
      </c>
      <c r="I6" s="24" t="s">
        <v>6</v>
      </c>
      <c r="J6" s="24" t="s">
        <v>7</v>
      </c>
    </row>
    <row r="7" spans="1:11" s="6" customFormat="1" ht="12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1" s="6" customFormat="1" ht="12">
      <c r="A8" s="11" t="s">
        <v>9</v>
      </c>
      <c r="B8" s="12">
        <v>1</v>
      </c>
      <c r="C8" s="5"/>
      <c r="D8" s="5"/>
      <c r="E8" s="5"/>
      <c r="F8" s="11" t="s">
        <v>10</v>
      </c>
      <c r="G8" s="12">
        <v>38</v>
      </c>
      <c r="H8" s="4"/>
      <c r="I8" s="4"/>
      <c r="J8" s="4"/>
    </row>
    <row r="9" spans="1:11" s="6" customFormat="1" ht="12">
      <c r="A9" s="13" t="s">
        <v>11</v>
      </c>
      <c r="B9" s="12">
        <v>2</v>
      </c>
      <c r="C9" s="5">
        <v>12903646.859999999</v>
      </c>
      <c r="D9" s="5">
        <v>-12813676.23</v>
      </c>
      <c r="E9" s="5">
        <f>C9+D9</f>
        <v>89970.629999998957</v>
      </c>
      <c r="F9" s="13" t="s">
        <v>12</v>
      </c>
      <c r="G9" s="12">
        <v>39</v>
      </c>
      <c r="H9" s="5">
        <v>9000000</v>
      </c>
      <c r="I9" s="5">
        <v>-9000000</v>
      </c>
      <c r="J9" s="4">
        <f>H9+I9</f>
        <v>0</v>
      </c>
    </row>
    <row r="10" spans="1:11" s="6" customFormat="1" ht="12">
      <c r="A10" s="13" t="s">
        <v>13</v>
      </c>
      <c r="B10" s="12">
        <v>3</v>
      </c>
      <c r="C10" s="5">
        <v>221630</v>
      </c>
      <c r="D10" s="5">
        <v>-221630</v>
      </c>
      <c r="E10" s="5">
        <f>C10+D10</f>
        <v>0</v>
      </c>
      <c r="F10" s="13" t="s">
        <v>14</v>
      </c>
      <c r="G10" s="12">
        <v>40</v>
      </c>
      <c r="H10" s="5"/>
      <c r="I10" s="5"/>
      <c r="J10" s="4"/>
    </row>
    <row r="11" spans="1:11" s="6" customFormat="1" ht="12">
      <c r="A11" s="13" t="s">
        <v>15</v>
      </c>
      <c r="B11" s="12">
        <v>4</v>
      </c>
      <c r="C11" s="5">
        <v>8190941.4800000004</v>
      </c>
      <c r="D11" s="5">
        <v>-2307018.73</v>
      </c>
      <c r="E11" s="5">
        <f>C11+D11</f>
        <v>5883922.75</v>
      </c>
      <c r="F11" s="13" t="s">
        <v>16</v>
      </c>
      <c r="G11" s="12">
        <v>41</v>
      </c>
      <c r="H11" s="4">
        <v>10043762.859999999</v>
      </c>
      <c r="I11" s="5">
        <v>615964.31000000006</v>
      </c>
      <c r="J11" s="4">
        <f t="shared" ref="J11:J22" si="0">H11+I11</f>
        <v>10659727.17</v>
      </c>
    </row>
    <row r="12" spans="1:11" s="6" customFormat="1" ht="12">
      <c r="A12" s="13" t="s">
        <v>17</v>
      </c>
      <c r="B12" s="12">
        <v>5</v>
      </c>
      <c r="C12" s="5"/>
      <c r="D12" s="5">
        <v>2628999.3199999998</v>
      </c>
      <c r="E12" s="5">
        <f>D12</f>
        <v>2628999.3199999998</v>
      </c>
      <c r="F12" s="13" t="s">
        <v>18</v>
      </c>
      <c r="G12" s="12">
        <v>42</v>
      </c>
      <c r="H12" s="5"/>
      <c r="I12" s="5"/>
      <c r="J12" s="4">
        <f t="shared" si="0"/>
        <v>0</v>
      </c>
    </row>
    <row r="13" spans="1:11" s="6" customFormat="1" ht="12">
      <c r="A13" s="13" t="s">
        <v>19</v>
      </c>
      <c r="B13" s="12">
        <v>6</v>
      </c>
      <c r="C13" s="5">
        <f>C11-C12</f>
        <v>8190941.4800000004</v>
      </c>
      <c r="D13" s="5">
        <f>D11-D12</f>
        <v>-4936018.05</v>
      </c>
      <c r="E13" s="5">
        <f>C13+D13</f>
        <v>3254923.4300000006</v>
      </c>
      <c r="F13" s="13" t="s">
        <v>20</v>
      </c>
      <c r="G13" s="12">
        <v>43</v>
      </c>
      <c r="H13" s="4">
        <v>3940551.26</v>
      </c>
      <c r="I13" s="4">
        <f>17472065.41-8341263.88</f>
        <v>9130801.5300000012</v>
      </c>
      <c r="J13" s="4">
        <f t="shared" si="0"/>
        <v>13071352.790000001</v>
      </c>
    </row>
    <row r="14" spans="1:11" s="6" customFormat="1" ht="12">
      <c r="A14" s="13" t="s">
        <v>21</v>
      </c>
      <c r="B14" s="12">
        <v>7</v>
      </c>
      <c r="C14" s="5"/>
      <c r="D14" s="5">
        <v>758123.8</v>
      </c>
      <c r="E14" s="5">
        <f>C14+D14</f>
        <v>758123.8</v>
      </c>
      <c r="F14" s="13" t="s">
        <v>22</v>
      </c>
      <c r="G14" s="12">
        <v>44</v>
      </c>
      <c r="H14" s="5">
        <v>853306.39</v>
      </c>
      <c r="I14" s="5">
        <v>-802569.74</v>
      </c>
      <c r="J14" s="4">
        <f t="shared" si="0"/>
        <v>50736.650000000023</v>
      </c>
    </row>
    <row r="15" spans="1:11" s="6" customFormat="1" ht="12">
      <c r="A15" s="13" t="s">
        <v>17</v>
      </c>
      <c r="B15" s="12">
        <v>8</v>
      </c>
      <c r="C15" s="5"/>
      <c r="D15" s="5">
        <v>754844</v>
      </c>
      <c r="E15" s="5">
        <f>D15</f>
        <v>754844</v>
      </c>
      <c r="F15" s="14" t="s">
        <v>23</v>
      </c>
      <c r="G15" s="12">
        <v>45</v>
      </c>
      <c r="H15" s="4"/>
      <c r="I15" s="5"/>
      <c r="J15" s="4"/>
    </row>
    <row r="16" spans="1:11" s="6" customFormat="1" ht="12">
      <c r="A16" s="13" t="s">
        <v>24</v>
      </c>
      <c r="B16" s="12">
        <v>9</v>
      </c>
      <c r="C16" s="5">
        <f>C14-C15</f>
        <v>0</v>
      </c>
      <c r="D16" s="5">
        <f>D14-D15</f>
        <v>3279.8000000000466</v>
      </c>
      <c r="E16" s="5">
        <f>C16+D16</f>
        <v>3279.8000000000466</v>
      </c>
      <c r="F16" s="13" t="s">
        <v>25</v>
      </c>
      <c r="G16" s="12">
        <v>46</v>
      </c>
      <c r="H16" s="4">
        <v>129675.48</v>
      </c>
      <c r="I16" s="5">
        <v>-75351.31</v>
      </c>
      <c r="J16" s="4">
        <f t="shared" si="0"/>
        <v>54324.17</v>
      </c>
    </row>
    <row r="17" spans="1:10" s="6" customFormat="1" ht="12">
      <c r="A17" s="13" t="s">
        <v>26</v>
      </c>
      <c r="B17" s="12">
        <v>10</v>
      </c>
      <c r="C17" s="5">
        <v>1204648.18</v>
      </c>
      <c r="D17" s="5">
        <v>13113706.800000001</v>
      </c>
      <c r="E17" s="5">
        <f>C17+D17</f>
        <v>14318354.98</v>
      </c>
      <c r="F17" s="13" t="s">
        <v>27</v>
      </c>
      <c r="G17" s="12">
        <v>47</v>
      </c>
      <c r="H17" s="4"/>
      <c r="I17" s="4"/>
      <c r="J17" s="4"/>
    </row>
    <row r="18" spans="1:10" s="6" customFormat="1" ht="12">
      <c r="A18" s="13" t="s">
        <v>17</v>
      </c>
      <c r="B18" s="12">
        <v>11</v>
      </c>
      <c r="C18" s="5"/>
      <c r="D18" s="5">
        <v>169554.98</v>
      </c>
      <c r="E18" s="5">
        <f>D18</f>
        <v>169554.98</v>
      </c>
      <c r="F18" s="13" t="s">
        <v>28</v>
      </c>
      <c r="G18" s="12">
        <v>48</v>
      </c>
      <c r="H18" s="5"/>
      <c r="I18" s="5"/>
      <c r="J18" s="4"/>
    </row>
    <row r="19" spans="1:10" s="6" customFormat="1" ht="12">
      <c r="A19" s="13" t="s">
        <v>29</v>
      </c>
      <c r="B19" s="12">
        <v>12</v>
      </c>
      <c r="C19" s="5">
        <f>C17-C18</f>
        <v>1204648.18</v>
      </c>
      <c r="D19" s="5">
        <f>D17-D18</f>
        <v>12944151.82</v>
      </c>
      <c r="E19" s="5">
        <f>C19+D19</f>
        <v>14148800</v>
      </c>
      <c r="F19" s="13" t="s">
        <v>30</v>
      </c>
      <c r="G19" s="12">
        <v>49</v>
      </c>
      <c r="H19" s="5"/>
      <c r="I19" s="5"/>
      <c r="J19" s="4"/>
    </row>
    <row r="20" spans="1:10" s="6" customFormat="1" ht="12">
      <c r="A20" s="13" t="s">
        <v>31</v>
      </c>
      <c r="B20" s="12">
        <v>13</v>
      </c>
      <c r="C20" s="5"/>
      <c r="D20" s="5"/>
      <c r="E20" s="5"/>
      <c r="F20" s="13" t="s">
        <v>32</v>
      </c>
      <c r="G20" s="12">
        <v>50</v>
      </c>
      <c r="H20" s="5"/>
      <c r="I20" s="5"/>
      <c r="J20" s="4"/>
    </row>
    <row r="21" spans="1:10" s="6" customFormat="1" ht="12">
      <c r="A21" s="13" t="s">
        <v>33</v>
      </c>
      <c r="B21" s="12">
        <v>14</v>
      </c>
      <c r="C21" s="5">
        <v>2009516.13</v>
      </c>
      <c r="D21" s="5">
        <v>-2009516.13</v>
      </c>
      <c r="E21" s="5">
        <f>C21+D21</f>
        <v>0</v>
      </c>
      <c r="F21" s="13" t="s">
        <v>34</v>
      </c>
      <c r="G21" s="12">
        <v>51</v>
      </c>
      <c r="H21" s="5"/>
      <c r="I21" s="5"/>
      <c r="J21" s="4"/>
    </row>
    <row r="22" spans="1:10" s="6" customFormat="1" ht="12">
      <c r="A22" s="13" t="s">
        <v>35</v>
      </c>
      <c r="B22" s="12">
        <v>15</v>
      </c>
      <c r="C22" s="5"/>
      <c r="D22" s="5"/>
      <c r="E22" s="5"/>
      <c r="F22" s="15" t="s">
        <v>36</v>
      </c>
      <c r="G22" s="12">
        <v>52</v>
      </c>
      <c r="H22" s="5">
        <f>SUM(H8:H21)</f>
        <v>23967295.989999998</v>
      </c>
      <c r="I22" s="4">
        <f>SUM(I9:I21)</f>
        <v>-131155.20999999827</v>
      </c>
      <c r="J22" s="4">
        <f t="shared" si="0"/>
        <v>23836140.780000001</v>
      </c>
    </row>
    <row r="23" spans="1:10" s="6" customFormat="1" ht="12">
      <c r="A23" s="16" t="s">
        <v>37</v>
      </c>
      <c r="B23" s="12">
        <v>16</v>
      </c>
      <c r="C23" s="4"/>
      <c r="D23" s="4"/>
      <c r="E23" s="5"/>
      <c r="F23" s="17"/>
      <c r="G23" s="12">
        <v>53</v>
      </c>
      <c r="H23" s="17"/>
      <c r="I23" s="17"/>
      <c r="J23" s="17"/>
    </row>
    <row r="24" spans="1:10" s="6" customFormat="1" ht="12">
      <c r="A24" s="13" t="s">
        <v>38</v>
      </c>
      <c r="B24" s="12">
        <v>17</v>
      </c>
      <c r="C24" s="4"/>
      <c r="D24" s="4"/>
      <c r="E24" s="5"/>
      <c r="F24" s="15"/>
      <c r="G24" s="12">
        <v>54</v>
      </c>
      <c r="H24" s="5"/>
      <c r="I24" s="5"/>
      <c r="J24" s="5"/>
    </row>
    <row r="25" spans="1:10" s="6" customFormat="1" ht="12">
      <c r="A25" s="13" t="s">
        <v>39</v>
      </c>
      <c r="B25" s="12">
        <v>18</v>
      </c>
      <c r="C25" s="4"/>
      <c r="D25" s="4"/>
      <c r="E25" s="5"/>
      <c r="F25" s="11" t="s">
        <v>40</v>
      </c>
      <c r="G25" s="12">
        <v>55</v>
      </c>
      <c r="H25" s="5"/>
      <c r="I25" s="5"/>
      <c r="J25" s="5"/>
    </row>
    <row r="26" spans="1:10" s="6" customFormat="1" ht="12">
      <c r="A26" s="15" t="s">
        <v>41</v>
      </c>
      <c r="B26" s="12">
        <v>19</v>
      </c>
      <c r="C26" s="5">
        <f>C9+C13+C16+C19+C21+C10</f>
        <v>24530382.649999999</v>
      </c>
      <c r="D26" s="5">
        <f>D9+D13+D16+D19+D21+D23</f>
        <v>-6811778.79</v>
      </c>
      <c r="E26" s="5">
        <f>C26+D26</f>
        <v>17718603.859999999</v>
      </c>
      <c r="F26" s="14" t="s">
        <v>42</v>
      </c>
      <c r="G26" s="12">
        <v>56</v>
      </c>
      <c r="H26" s="5"/>
      <c r="I26" s="5"/>
      <c r="J26" s="4"/>
    </row>
    <row r="27" spans="1:10" s="6" customFormat="1" ht="12">
      <c r="A27" s="11" t="s">
        <v>43</v>
      </c>
      <c r="B27" s="12">
        <v>20</v>
      </c>
      <c r="C27" s="5"/>
      <c r="D27" s="5"/>
      <c r="E27" s="5"/>
      <c r="F27" s="13" t="s">
        <v>44</v>
      </c>
      <c r="G27" s="12">
        <v>57</v>
      </c>
      <c r="H27" s="5"/>
      <c r="I27" s="5"/>
      <c r="J27" s="5"/>
    </row>
    <row r="28" spans="1:10" s="6" customFormat="1" ht="12">
      <c r="A28" s="13" t="s">
        <v>45</v>
      </c>
      <c r="B28" s="12">
        <v>21</v>
      </c>
      <c r="C28" s="5"/>
      <c r="D28" s="5"/>
      <c r="E28" s="5"/>
      <c r="F28" s="13" t="s">
        <v>46</v>
      </c>
      <c r="G28" s="12">
        <v>58</v>
      </c>
      <c r="H28" s="5"/>
      <c r="I28" s="5"/>
      <c r="J28" s="4"/>
    </row>
    <row r="29" spans="1:10" s="6" customFormat="1" ht="12">
      <c r="A29" s="13" t="s">
        <v>47</v>
      </c>
      <c r="B29" s="12">
        <v>22</v>
      </c>
      <c r="C29" s="5"/>
      <c r="D29" s="5"/>
      <c r="E29" s="5"/>
      <c r="F29" s="13" t="s">
        <v>48</v>
      </c>
      <c r="G29" s="12">
        <v>59</v>
      </c>
      <c r="H29" s="5"/>
      <c r="I29" s="5"/>
      <c r="J29" s="5"/>
    </row>
    <row r="30" spans="1:10" s="6" customFormat="1" ht="12">
      <c r="A30" s="13" t="s">
        <v>49</v>
      </c>
      <c r="B30" s="12">
        <v>23</v>
      </c>
      <c r="C30" s="5"/>
      <c r="D30" s="5"/>
      <c r="E30" s="5"/>
      <c r="F30" s="13" t="s">
        <v>50</v>
      </c>
      <c r="G30" s="12">
        <v>60</v>
      </c>
      <c r="H30" s="5"/>
      <c r="I30" s="5"/>
      <c r="J30" s="5"/>
    </row>
    <row r="31" spans="1:10" s="6" customFormat="1" ht="12">
      <c r="A31" s="13" t="s">
        <v>51</v>
      </c>
      <c r="B31" s="12">
        <v>24</v>
      </c>
      <c r="C31" s="5"/>
      <c r="D31" s="5"/>
      <c r="E31" s="5"/>
      <c r="F31" s="15" t="s">
        <v>52</v>
      </c>
      <c r="G31" s="12">
        <v>61</v>
      </c>
      <c r="H31" s="5"/>
      <c r="I31" s="5"/>
      <c r="J31" s="5"/>
    </row>
    <row r="32" spans="1:10" s="6" customFormat="1" ht="12">
      <c r="A32" s="18" t="s">
        <v>53</v>
      </c>
      <c r="B32" s="12">
        <v>25</v>
      </c>
      <c r="C32" s="5"/>
      <c r="D32" s="5"/>
      <c r="E32" s="5"/>
      <c r="F32" s="19" t="s">
        <v>54</v>
      </c>
      <c r="G32" s="12">
        <v>62</v>
      </c>
      <c r="H32" s="5"/>
      <c r="I32" s="5"/>
      <c r="J32" s="5"/>
    </row>
    <row r="33" spans="1:10" s="6" customFormat="1" ht="12">
      <c r="A33" s="11" t="s">
        <v>55</v>
      </c>
      <c r="B33" s="12">
        <v>26</v>
      </c>
      <c r="C33" s="5"/>
      <c r="D33" s="5"/>
      <c r="E33" s="5"/>
      <c r="F33" s="13" t="s">
        <v>56</v>
      </c>
      <c r="G33" s="12">
        <v>63</v>
      </c>
      <c r="H33" s="5"/>
      <c r="I33" s="5"/>
      <c r="J33" s="5"/>
    </row>
    <row r="34" spans="1:10" s="6" customFormat="1" ht="12">
      <c r="A34" s="13" t="s">
        <v>59</v>
      </c>
      <c r="B34" s="12">
        <v>30</v>
      </c>
      <c r="C34" s="5">
        <v>8387399.959999999</v>
      </c>
      <c r="D34" s="5">
        <f>-C34</f>
        <v>-8387399.959999999</v>
      </c>
      <c r="E34" s="5">
        <f>C34+D34</f>
        <v>0</v>
      </c>
      <c r="F34" s="15" t="s">
        <v>57</v>
      </c>
      <c r="G34" s="12">
        <v>64</v>
      </c>
      <c r="H34" s="4">
        <f>H31+H22+H33</f>
        <v>23967295.989999998</v>
      </c>
      <c r="I34" s="4">
        <f>I22</f>
        <v>-131155.20999999827</v>
      </c>
      <c r="J34" s="4">
        <f>H34+I34</f>
        <v>23836140.780000001</v>
      </c>
    </row>
    <row r="35" spans="1:10" s="6" customFormat="1" ht="12">
      <c r="A35" s="13" t="s">
        <v>61</v>
      </c>
      <c r="B35" s="12">
        <v>31</v>
      </c>
      <c r="C35" s="5"/>
      <c r="D35" s="5"/>
      <c r="E35" s="5"/>
      <c r="F35" s="15"/>
      <c r="G35" s="12">
        <v>65</v>
      </c>
      <c r="H35" s="4"/>
      <c r="I35" s="4"/>
      <c r="J35" s="4"/>
    </row>
    <row r="36" spans="1:10" s="6" customFormat="1" ht="12">
      <c r="A36" s="13" t="s">
        <v>63</v>
      </c>
      <c r="B36" s="12">
        <v>32</v>
      </c>
      <c r="C36" s="5"/>
      <c r="D36" s="5"/>
      <c r="E36" s="5"/>
      <c r="F36" s="11" t="s">
        <v>58</v>
      </c>
      <c r="G36" s="12">
        <v>66</v>
      </c>
      <c r="H36" s="4"/>
      <c r="I36" s="4"/>
      <c r="J36" s="4"/>
    </row>
    <row r="37" spans="1:10" s="6" customFormat="1" ht="12">
      <c r="A37" s="15" t="s">
        <v>65</v>
      </c>
      <c r="B37" s="12">
        <v>33</v>
      </c>
      <c r="C37" s="5">
        <f>SUM(C34:C36)</f>
        <v>8387399.959999999</v>
      </c>
      <c r="D37" s="5">
        <f>D34</f>
        <v>-8387399.959999999</v>
      </c>
      <c r="E37" s="5">
        <f>C37+D37</f>
        <v>0</v>
      </c>
      <c r="F37" s="13" t="s">
        <v>60</v>
      </c>
      <c r="G37" s="12">
        <v>67</v>
      </c>
      <c r="H37" s="5">
        <v>15000000</v>
      </c>
      <c r="I37" s="5"/>
      <c r="J37" s="4">
        <f>H37+I37</f>
        <v>15000000</v>
      </c>
    </row>
    <row r="38" spans="1:10" s="6" customFormat="1" ht="12">
      <c r="A38" s="11" t="s">
        <v>67</v>
      </c>
      <c r="B38" s="12">
        <v>34</v>
      </c>
      <c r="C38" s="5"/>
      <c r="D38" s="5"/>
      <c r="E38" s="5"/>
      <c r="F38" s="13" t="s">
        <v>62</v>
      </c>
      <c r="G38" s="12">
        <v>68</v>
      </c>
      <c r="H38" s="5"/>
      <c r="I38" s="5"/>
      <c r="J38" s="4"/>
    </row>
    <row r="39" spans="1:10" s="6" customFormat="1" ht="12">
      <c r="A39" s="20" t="s">
        <v>69</v>
      </c>
      <c r="B39" s="12">
        <v>35</v>
      </c>
      <c r="C39" s="5"/>
      <c r="D39" s="5"/>
      <c r="E39" s="5"/>
      <c r="F39" s="13" t="s">
        <v>64</v>
      </c>
      <c r="G39" s="12">
        <v>69</v>
      </c>
      <c r="H39" s="4"/>
      <c r="I39" s="4"/>
      <c r="J39" s="4"/>
    </row>
    <row r="40" spans="1:10" s="6" customFormat="1" ht="12">
      <c r="A40" s="16" t="s">
        <v>71</v>
      </c>
      <c r="B40" s="12">
        <v>36</v>
      </c>
      <c r="C40" s="5"/>
      <c r="D40" s="5"/>
      <c r="E40" s="5"/>
      <c r="F40" s="13" t="s">
        <v>66</v>
      </c>
      <c r="G40" s="12">
        <v>70</v>
      </c>
      <c r="H40" s="4"/>
      <c r="I40" s="4"/>
      <c r="J40" s="4"/>
    </row>
    <row r="41" spans="1:10" s="6" customFormat="1" ht="12">
      <c r="A41" s="17"/>
      <c r="B41" s="17"/>
      <c r="C41" s="17"/>
      <c r="D41" s="17"/>
      <c r="E41" s="17"/>
      <c r="F41" s="13" t="s">
        <v>68</v>
      </c>
      <c r="G41" s="12">
        <v>71</v>
      </c>
      <c r="H41" s="4">
        <v>-6049513.3799999999</v>
      </c>
      <c r="I41" s="4">
        <v>-15068023.539999999</v>
      </c>
      <c r="J41" s="4">
        <f>H41+I41</f>
        <v>-21117536.919999998</v>
      </c>
    </row>
    <row r="42" spans="1:10" s="6" customFormat="1" ht="12">
      <c r="A42" s="17"/>
      <c r="B42" s="17"/>
      <c r="C42" s="17"/>
      <c r="D42" s="17"/>
      <c r="E42" s="17"/>
      <c r="F42" s="15" t="s">
        <v>70</v>
      </c>
      <c r="G42" s="12">
        <v>72</v>
      </c>
      <c r="H42" s="4">
        <f>H37+H38+H39+H41</f>
        <v>8950486.620000001</v>
      </c>
      <c r="I42" s="4">
        <f>I37+I41</f>
        <v>-15068023.539999999</v>
      </c>
      <c r="J42" s="4">
        <f>H42+I42</f>
        <v>-6117536.9199999981</v>
      </c>
    </row>
    <row r="43" spans="1:10" s="6" customFormat="1" ht="12">
      <c r="A43" s="17"/>
      <c r="B43" s="17"/>
      <c r="C43" s="17"/>
      <c r="D43" s="17"/>
      <c r="E43" s="17"/>
      <c r="F43" s="13"/>
      <c r="G43" s="12">
        <v>73</v>
      </c>
      <c r="H43" s="4"/>
      <c r="I43" s="4"/>
      <c r="J43" s="4"/>
    </row>
    <row r="44" spans="1:10" s="6" customFormat="1" ht="12">
      <c r="A44" s="19"/>
      <c r="B44" s="12"/>
      <c r="C44" s="5"/>
      <c r="D44" s="5"/>
      <c r="E44" s="5"/>
      <c r="F44" s="15"/>
      <c r="G44" s="12">
        <v>74</v>
      </c>
      <c r="H44" s="4"/>
      <c r="I44" s="4"/>
      <c r="J44" s="4"/>
    </row>
    <row r="45" spans="1:10" s="6" customFormat="1" ht="12">
      <c r="A45" s="15"/>
      <c r="B45" s="12"/>
      <c r="C45" s="5">
        <f>C26+C30+C37+C39+C44+C40</f>
        <v>32917782.609999999</v>
      </c>
      <c r="D45" s="5">
        <f>D26+D37+D39+D44</f>
        <v>-15199178.75</v>
      </c>
      <c r="E45" s="5">
        <f>C45+D45</f>
        <v>17718603.859999999</v>
      </c>
      <c r="F45" s="15" t="s">
        <v>72</v>
      </c>
      <c r="G45" s="12">
        <v>75</v>
      </c>
      <c r="H45" s="4">
        <f>H34+H42</f>
        <v>32917782.609999999</v>
      </c>
      <c r="I45" s="4">
        <f>I22+I42</f>
        <v>-15199178.749999998</v>
      </c>
      <c r="J45" s="4">
        <f>H45+I45</f>
        <v>17718603.859999999</v>
      </c>
    </row>
    <row r="46" spans="1:10">
      <c r="A46" s="21"/>
      <c r="B46" s="21"/>
      <c r="C46" s="21"/>
      <c r="D46" s="21"/>
      <c r="E46" s="21"/>
    </row>
    <row r="47" spans="1:10">
      <c r="D47" s="22"/>
      <c r="H47" s="23">
        <f>C45-H45</f>
        <v>0</v>
      </c>
      <c r="J47" s="23">
        <f>E45-J45</f>
        <v>0</v>
      </c>
    </row>
    <row r="48" spans="1:10">
      <c r="D48" s="22"/>
    </row>
  </sheetData>
  <mergeCells count="13">
    <mergeCell ref="A2:J2"/>
    <mergeCell ref="A3:J3"/>
    <mergeCell ref="H4:J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1" type="noConversion"/>
  <pageMargins left="0.94" right="0.27559055118110237" top="0.74803149606299213" bottom="0.74803149606299213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2015-10-21T02:20:51Z</cp:lastPrinted>
  <dcterms:created xsi:type="dcterms:W3CDTF">2015-07-02T05:15:56Z</dcterms:created>
  <dcterms:modified xsi:type="dcterms:W3CDTF">2015-12-29T01:05:37Z</dcterms:modified>
</cp:coreProperties>
</file>